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5700" windowHeight="1485"/>
  </bookViews>
  <sheets>
    <sheet name="Bid Package 1" sheetId="1" r:id="rId1"/>
    <sheet name="Bid Package 2" sheetId="2" r:id="rId2"/>
    <sheet name="Bid Package 3" sheetId="3" r:id="rId3"/>
  </sheets>
  <definedNames>
    <definedName name="B">'Bid Package 1'!#REF!</definedName>
  </definedNames>
  <calcPr calcId="145621"/>
</workbook>
</file>

<file path=xl/calcChain.xml><?xml version="1.0" encoding="utf-8"?>
<calcChain xmlns="http://schemas.openxmlformats.org/spreadsheetml/2006/main">
  <c r="K48" i="1" l="1"/>
  <c r="I48" i="1"/>
  <c r="G48" i="1"/>
  <c r="K47" i="1"/>
  <c r="I47" i="1"/>
  <c r="G47" i="1"/>
  <c r="K34" i="1"/>
  <c r="I34" i="1"/>
  <c r="G34" i="1"/>
  <c r="K33" i="1"/>
  <c r="I33" i="1"/>
  <c r="G33" i="1"/>
  <c r="K32" i="1"/>
  <c r="I32" i="1"/>
  <c r="G32" i="1"/>
  <c r="L32" i="1" s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7" i="1"/>
  <c r="I17" i="1"/>
  <c r="G17" i="1"/>
  <c r="K16" i="1"/>
  <c r="I16" i="1"/>
  <c r="G16" i="1"/>
  <c r="L16" i="1" s="1"/>
  <c r="K15" i="1"/>
  <c r="I15" i="1"/>
  <c r="G15" i="1"/>
  <c r="K14" i="1"/>
  <c r="I14" i="1"/>
  <c r="G14" i="1"/>
  <c r="K13" i="1"/>
  <c r="I13" i="1"/>
  <c r="G13" i="1"/>
  <c r="G9" i="1"/>
  <c r="K45" i="1"/>
  <c r="I45" i="1"/>
  <c r="G45" i="1"/>
  <c r="K44" i="1"/>
  <c r="I44" i="1"/>
  <c r="G44" i="1"/>
  <c r="K30" i="1"/>
  <c r="I30" i="1"/>
  <c r="G30" i="1"/>
  <c r="K29" i="1"/>
  <c r="I29" i="1"/>
  <c r="G29" i="1"/>
  <c r="K28" i="1"/>
  <c r="I28" i="1"/>
  <c r="G28" i="1"/>
  <c r="G7" i="1"/>
  <c r="I7" i="1"/>
  <c r="K7" i="1"/>
  <c r="G8" i="1"/>
  <c r="I8" i="1"/>
  <c r="K8" i="1"/>
  <c r="I9" i="1"/>
  <c r="K9" i="1"/>
  <c r="G10" i="1"/>
  <c r="I10" i="1"/>
  <c r="K10" i="1"/>
  <c r="G11" i="1"/>
  <c r="I11" i="1"/>
  <c r="K11" i="1"/>
  <c r="L22" i="1" l="1"/>
  <c r="L34" i="1"/>
  <c r="L33" i="1"/>
  <c r="L48" i="1"/>
  <c r="L47" i="1"/>
  <c r="L49" i="1"/>
  <c r="L35" i="1"/>
  <c r="L21" i="1"/>
  <c r="L20" i="1"/>
  <c r="L19" i="1"/>
  <c r="L24" i="1" s="1"/>
  <c r="L23" i="1"/>
  <c r="L45" i="1"/>
  <c r="L28" i="1"/>
  <c r="L13" i="1"/>
  <c r="L17" i="1"/>
  <c r="L15" i="1"/>
  <c r="L14" i="1"/>
  <c r="L44" i="1"/>
  <c r="L30" i="1"/>
  <c r="L31" i="1" s="1"/>
  <c r="L9" i="1"/>
  <c r="L29" i="1"/>
  <c r="L11" i="1"/>
  <c r="L7" i="1"/>
  <c r="L8" i="1"/>
  <c r="L10" i="1"/>
  <c r="J14" i="3"/>
  <c r="H14" i="3"/>
  <c r="F14" i="3"/>
  <c r="J13" i="3"/>
  <c r="H13" i="3"/>
  <c r="F13" i="3"/>
  <c r="J15" i="2"/>
  <c r="H15" i="2"/>
  <c r="F15" i="2"/>
  <c r="J14" i="2"/>
  <c r="H14" i="2"/>
  <c r="F14" i="2"/>
  <c r="J13" i="2"/>
  <c r="H13" i="2"/>
  <c r="F13" i="2"/>
  <c r="L46" i="1" l="1"/>
  <c r="L18" i="1"/>
  <c r="L12" i="1"/>
  <c r="K14" i="3"/>
  <c r="K13" i="3"/>
  <c r="K15" i="3" s="1"/>
  <c r="K14" i="2"/>
  <c r="K15" i="2"/>
  <c r="K13" i="2"/>
  <c r="K16" i="2" s="1"/>
</calcChain>
</file>

<file path=xl/sharedStrings.xml><?xml version="1.0" encoding="utf-8"?>
<sst xmlns="http://schemas.openxmlformats.org/spreadsheetml/2006/main" count="168" uniqueCount="39">
  <si>
    <t>Bid Number</t>
  </si>
  <si>
    <t>Bid Name</t>
  </si>
  <si>
    <t>Vendor:</t>
  </si>
  <si>
    <t>Vendor Address</t>
  </si>
  <si>
    <t>City, State, Zip</t>
  </si>
  <si>
    <t>Contact Person</t>
  </si>
  <si>
    <t>Contact Phone Number</t>
  </si>
  <si>
    <t>Contact Email</t>
  </si>
  <si>
    <t>Landscape Maintenance for Independence Grove Forest Preserve</t>
  </si>
  <si>
    <t>Bid Package 1 - Maintenance, Mowing, &amp; Trimming</t>
  </si>
  <si>
    <t>Unit of Measure</t>
  </si>
  <si>
    <t>Unit Price</t>
  </si>
  <si>
    <t>Number of Units</t>
  </si>
  <si>
    <t>Total Annual</t>
  </si>
  <si>
    <t>Year 1</t>
  </si>
  <si>
    <t>Mowing and trimming of turf (irrigated areas)</t>
  </si>
  <si>
    <t>Roundup-Pro Spot Spraying, complete with labor, materials and equipment</t>
  </si>
  <si>
    <t>Mowing and trimming of turf (non-irrigated areas)</t>
  </si>
  <si>
    <t>Misc. labor and Hand Tools and 1-Ton Truck</t>
  </si>
  <si>
    <t>Spring Cleanup of All Prairie Grasses and Forbs. Priced at a Lumb Sum Cost. Completed by April 15th</t>
  </si>
  <si>
    <t>Acre</t>
  </si>
  <si>
    <t>Hour</t>
  </si>
  <si>
    <t>Lump Sum</t>
  </si>
  <si>
    <t>No. of Occurrences</t>
  </si>
  <si>
    <t>Year 2</t>
  </si>
  <si>
    <t>Year 3</t>
  </si>
  <si>
    <t>Grand Total</t>
  </si>
  <si>
    <t>Three Year Totals</t>
  </si>
  <si>
    <t>Bid Package 2 - Fertilization &amp; Weed Control</t>
  </si>
  <si>
    <t>Irrigated Turf Grabgrass Pre-Emergent,                         April 14th</t>
  </si>
  <si>
    <t>Turf Fertilization UMAXX 46-0-0 Granular,                      May 22nd</t>
  </si>
  <si>
    <t>Broadleaf Weed Control Trimec Granular (3-Way),            TBD</t>
  </si>
  <si>
    <t>Hand or Machine Edging of all plant beds and tree rings. Tree ring pre-emergent</t>
  </si>
  <si>
    <t>Turf Aeration</t>
  </si>
  <si>
    <t>Bid Package 3 - Aeration, Plant Bed, &amp; Tree Ring Maintenance</t>
  </si>
  <si>
    <t>Vendor</t>
  </si>
  <si>
    <t>Fleck's Landscaping</t>
  </si>
  <si>
    <t>Landscape Concepts Management</t>
  </si>
  <si>
    <t>TGF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</si>
</sst>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1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selection activeCell="N27" sqref="N27"/>
    </sheetView>
  </sheetViews>
  <sheetFormatPr defaultColWidth="8.85546875" defaultRowHeight="18.75" x14ac:dyDescent="0.3"/>
  <cols>
    <col min="1" max="1" width="16.28515625" style="1" customWidth="1"/>
    <col min="2" max="2" width="48.5703125" style="1" customWidth="1"/>
    <col min="3" max="3" width="9.5703125" style="1" bestFit="1" customWidth="1"/>
    <col min="4" max="4" width="12.28515625" style="1" customWidth="1"/>
    <col min="5" max="5" width="12.42578125" style="1" customWidth="1"/>
    <col min="6" max="6" width="12.140625" style="1" bestFit="1" customWidth="1"/>
    <col min="7" max="7" width="10.140625" style="1" bestFit="1" customWidth="1"/>
    <col min="8" max="8" width="12.42578125" style="1" customWidth="1"/>
    <col min="9" max="9" width="12.7109375" style="1" customWidth="1"/>
    <col min="10" max="10" width="12.5703125" style="1" customWidth="1"/>
    <col min="11" max="11" width="12.140625" style="1" bestFit="1" customWidth="1"/>
    <col min="12" max="12" width="15.28515625" style="1" customWidth="1"/>
    <col min="13" max="13" width="8.85546875" style="1"/>
    <col min="14" max="14" width="15.42578125" style="1" bestFit="1" customWidth="1"/>
    <col min="15" max="15" width="9.85546875" style="1" bestFit="1" customWidth="1"/>
    <col min="16" max="16384" width="8.85546875" style="1"/>
  </cols>
  <sheetData>
    <row r="1" spans="1:15" x14ac:dyDescent="0.3">
      <c r="A1" s="2" t="s">
        <v>0</v>
      </c>
      <c r="B1" s="20">
        <v>19052</v>
      </c>
      <c r="C1" s="20"/>
      <c r="D1" s="20"/>
      <c r="E1" s="20"/>
      <c r="F1" s="20"/>
      <c r="G1" s="20"/>
      <c r="H1" s="20"/>
      <c r="I1" s="20"/>
      <c r="J1" s="20"/>
      <c r="K1" s="20"/>
    </row>
    <row r="2" spans="1:15" x14ac:dyDescent="0.3">
      <c r="A2" s="3" t="s">
        <v>1</v>
      </c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</row>
    <row r="4" spans="1:15" x14ac:dyDescent="0.3">
      <c r="B4" s="5"/>
      <c r="F4" s="24" t="s">
        <v>9</v>
      </c>
      <c r="G4" s="24"/>
      <c r="H4" s="24"/>
      <c r="I4" s="24"/>
      <c r="J4" s="24"/>
      <c r="K4" s="24"/>
      <c r="L4" s="24"/>
    </row>
    <row r="5" spans="1:15" s="7" customFormat="1" ht="15" x14ac:dyDescent="0.25">
      <c r="F5" s="22" t="s">
        <v>14</v>
      </c>
      <c r="G5" s="23"/>
      <c r="H5" s="22" t="s">
        <v>24</v>
      </c>
      <c r="I5" s="23"/>
      <c r="J5" s="22" t="s">
        <v>25</v>
      </c>
      <c r="K5" s="23"/>
    </row>
    <row r="6" spans="1:15" s="7" customFormat="1" ht="30.75" thickBot="1" x14ac:dyDescent="0.3">
      <c r="A6" s="25" t="s">
        <v>35</v>
      </c>
      <c r="B6" s="13"/>
      <c r="C6" s="8" t="s">
        <v>10</v>
      </c>
      <c r="D6" s="8" t="s">
        <v>12</v>
      </c>
      <c r="E6" s="8" t="s">
        <v>23</v>
      </c>
      <c r="F6" s="8" t="s">
        <v>11</v>
      </c>
      <c r="G6" s="10" t="s">
        <v>13</v>
      </c>
      <c r="H6" s="10" t="s">
        <v>11</v>
      </c>
      <c r="I6" s="10" t="s">
        <v>13</v>
      </c>
      <c r="J6" s="10" t="s">
        <v>11</v>
      </c>
      <c r="K6" s="14" t="s">
        <v>13</v>
      </c>
      <c r="L6" s="8" t="s">
        <v>27</v>
      </c>
    </row>
    <row r="7" spans="1:15" s="11" customFormat="1" ht="15" x14ac:dyDescent="0.25">
      <c r="A7" s="27" t="s">
        <v>36</v>
      </c>
      <c r="B7" s="26" t="s">
        <v>15</v>
      </c>
      <c r="C7" s="10" t="s">
        <v>20</v>
      </c>
      <c r="D7" s="10">
        <v>6</v>
      </c>
      <c r="E7" s="10">
        <v>30</v>
      </c>
      <c r="F7" s="12">
        <v>48</v>
      </c>
      <c r="G7" s="12">
        <f>(D7*E7)*F7</f>
        <v>8640</v>
      </c>
      <c r="H7" s="12">
        <v>48</v>
      </c>
      <c r="I7" s="12">
        <f>(D7*E7)*H7</f>
        <v>8640</v>
      </c>
      <c r="J7" s="12">
        <v>48</v>
      </c>
      <c r="K7" s="15">
        <f>(D7*E7)*J7</f>
        <v>8640</v>
      </c>
      <c r="L7" s="16">
        <f>G7+I7+K7</f>
        <v>25920</v>
      </c>
    </row>
    <row r="8" spans="1:15" s="11" customFormat="1" ht="15" x14ac:dyDescent="0.25">
      <c r="A8" s="28"/>
      <c r="B8" s="26" t="s">
        <v>17</v>
      </c>
      <c r="C8" s="10" t="s">
        <v>20</v>
      </c>
      <c r="D8" s="10">
        <v>46</v>
      </c>
      <c r="E8" s="10">
        <v>28</v>
      </c>
      <c r="F8" s="12">
        <v>48</v>
      </c>
      <c r="G8" s="12">
        <f>(D8*E8)*F8</f>
        <v>61824</v>
      </c>
      <c r="H8" s="12">
        <v>48</v>
      </c>
      <c r="I8" s="12">
        <f>(D8*E8)*H8</f>
        <v>61824</v>
      </c>
      <c r="J8" s="12">
        <v>48</v>
      </c>
      <c r="K8" s="15">
        <f>(D8*E8)*J8</f>
        <v>61824</v>
      </c>
      <c r="L8" s="16">
        <f>G8+I8+K8</f>
        <v>185472</v>
      </c>
    </row>
    <row r="9" spans="1:15" s="11" customFormat="1" ht="30" x14ac:dyDescent="0.25">
      <c r="A9" s="28"/>
      <c r="B9" s="26" t="s">
        <v>16</v>
      </c>
      <c r="C9" s="10" t="s">
        <v>21</v>
      </c>
      <c r="D9" s="10">
        <v>400</v>
      </c>
      <c r="E9" s="10">
        <v>1</v>
      </c>
      <c r="F9" s="12">
        <v>36</v>
      </c>
      <c r="G9" s="12">
        <f>(D9*E9)*F9</f>
        <v>14400</v>
      </c>
      <c r="H9" s="12">
        <v>36</v>
      </c>
      <c r="I9" s="12">
        <f>(D9*E9)*H9</f>
        <v>14400</v>
      </c>
      <c r="J9" s="12">
        <v>36</v>
      </c>
      <c r="K9" s="15">
        <f>(D9*E9)*J9</f>
        <v>14400</v>
      </c>
      <c r="L9" s="16">
        <f>G9+I9+K9</f>
        <v>43200</v>
      </c>
    </row>
    <row r="10" spans="1:15" s="11" customFormat="1" ht="15" x14ac:dyDescent="0.25">
      <c r="A10" s="28"/>
      <c r="B10" s="26" t="s">
        <v>18</v>
      </c>
      <c r="C10" s="10" t="s">
        <v>21</v>
      </c>
      <c r="D10" s="10">
        <v>1100</v>
      </c>
      <c r="E10" s="10">
        <v>1</v>
      </c>
      <c r="F10" s="12">
        <v>36</v>
      </c>
      <c r="G10" s="12">
        <f>(D10*E10)*F10</f>
        <v>39600</v>
      </c>
      <c r="H10" s="12">
        <v>36</v>
      </c>
      <c r="I10" s="12">
        <f>(D10*E10)*H10</f>
        <v>39600</v>
      </c>
      <c r="J10" s="12">
        <v>36</v>
      </c>
      <c r="K10" s="15">
        <f>(D10*E10)*J10</f>
        <v>39600</v>
      </c>
      <c r="L10" s="16">
        <f>G10+I10+K10</f>
        <v>118800</v>
      </c>
    </row>
    <row r="11" spans="1:15" s="11" customFormat="1" ht="30.75" thickBot="1" x14ac:dyDescent="0.35">
      <c r="A11" s="29"/>
      <c r="B11" s="26" t="s">
        <v>19</v>
      </c>
      <c r="C11" s="8" t="s">
        <v>22</v>
      </c>
      <c r="D11" s="10">
        <v>1</v>
      </c>
      <c r="E11" s="10">
        <v>1</v>
      </c>
      <c r="F11" s="12">
        <v>5221</v>
      </c>
      <c r="G11" s="12">
        <f>(D11*E11)*F11</f>
        <v>5221</v>
      </c>
      <c r="H11" s="12">
        <v>5221</v>
      </c>
      <c r="I11" s="12">
        <f>(D11*E11)*H11</f>
        <v>5221</v>
      </c>
      <c r="J11" s="12">
        <v>5221</v>
      </c>
      <c r="K11" s="15">
        <f>(D11*E11)*J11</f>
        <v>5221</v>
      </c>
      <c r="L11" s="16">
        <f>G11+I11+K11</f>
        <v>15663</v>
      </c>
      <c r="M11" s="1"/>
      <c r="N11" s="1"/>
      <c r="O11" s="1"/>
    </row>
    <row r="12" spans="1:15" ht="19.5" thickBot="1" x14ac:dyDescent="0.35">
      <c r="J12" s="6" t="s">
        <v>26</v>
      </c>
      <c r="K12" s="6"/>
      <c r="L12" s="17">
        <f>SUM(L7:L11)</f>
        <v>389055</v>
      </c>
    </row>
    <row r="13" spans="1:15" s="11" customFormat="1" ht="15" x14ac:dyDescent="0.25">
      <c r="A13" s="27" t="s">
        <v>37</v>
      </c>
      <c r="B13" s="26" t="s">
        <v>15</v>
      </c>
      <c r="C13" s="10" t="s">
        <v>20</v>
      </c>
      <c r="D13" s="10">
        <v>6</v>
      </c>
      <c r="E13" s="10">
        <v>30</v>
      </c>
      <c r="F13" s="12">
        <v>40.31</v>
      </c>
      <c r="G13" s="12">
        <f>(D13*E13)*F13</f>
        <v>7255.8</v>
      </c>
      <c r="H13" s="12">
        <v>40.31</v>
      </c>
      <c r="I13" s="12">
        <f>(D13*E13)*H13</f>
        <v>7255.8</v>
      </c>
      <c r="J13" s="12">
        <v>41.52</v>
      </c>
      <c r="K13" s="15">
        <f>(D13*E13)*J13</f>
        <v>7473.6</v>
      </c>
      <c r="L13" s="16">
        <f>G13+I13+K13</f>
        <v>21985.200000000001</v>
      </c>
    </row>
    <row r="14" spans="1:15" s="11" customFormat="1" ht="15" x14ac:dyDescent="0.25">
      <c r="A14" s="28"/>
      <c r="B14" s="26" t="s">
        <v>17</v>
      </c>
      <c r="C14" s="10" t="s">
        <v>20</v>
      </c>
      <c r="D14" s="10">
        <v>46</v>
      </c>
      <c r="E14" s="10">
        <v>28</v>
      </c>
      <c r="F14" s="12">
        <v>33.39</v>
      </c>
      <c r="G14" s="12">
        <f>(D14*E14)*F14</f>
        <v>43006.32</v>
      </c>
      <c r="H14" s="12">
        <v>33.39</v>
      </c>
      <c r="I14" s="12">
        <f>(D14*E14)*H14</f>
        <v>43006.32</v>
      </c>
      <c r="J14" s="12">
        <v>34.39</v>
      </c>
      <c r="K14" s="15">
        <f>(D14*E14)*J14</f>
        <v>44294.32</v>
      </c>
      <c r="L14" s="16">
        <f>G14+I14+K14</f>
        <v>130306.95999999999</v>
      </c>
    </row>
    <row r="15" spans="1:15" s="11" customFormat="1" ht="30" x14ac:dyDescent="0.25">
      <c r="A15" s="28"/>
      <c r="B15" s="26" t="s">
        <v>16</v>
      </c>
      <c r="C15" s="10" t="s">
        <v>21</v>
      </c>
      <c r="D15" s="10">
        <v>400</v>
      </c>
      <c r="E15" s="10">
        <v>1</v>
      </c>
      <c r="F15" s="12">
        <v>32</v>
      </c>
      <c r="G15" s="12">
        <f>(D15*E15)*F15</f>
        <v>12800</v>
      </c>
      <c r="H15" s="12">
        <v>32</v>
      </c>
      <c r="I15" s="12">
        <f>(D15*E15)*H15</f>
        <v>12800</v>
      </c>
      <c r="J15" s="12">
        <v>33</v>
      </c>
      <c r="K15" s="15">
        <f>(D15*E15)*J15</f>
        <v>13200</v>
      </c>
      <c r="L15" s="16">
        <f>G15+I15+K15</f>
        <v>38800</v>
      </c>
    </row>
    <row r="16" spans="1:15" s="11" customFormat="1" ht="15" x14ac:dyDescent="0.25">
      <c r="A16" s="28"/>
      <c r="B16" s="26" t="s">
        <v>18</v>
      </c>
      <c r="C16" s="10" t="s">
        <v>21</v>
      </c>
      <c r="D16" s="10">
        <v>1100</v>
      </c>
      <c r="E16" s="10">
        <v>1</v>
      </c>
      <c r="F16" s="12">
        <v>32</v>
      </c>
      <c r="G16" s="12">
        <f>(D16*E16)*F16</f>
        <v>35200</v>
      </c>
      <c r="H16" s="12">
        <v>32</v>
      </c>
      <c r="I16" s="12">
        <f>(D16*E16)*H16</f>
        <v>35200</v>
      </c>
      <c r="J16" s="12">
        <v>33</v>
      </c>
      <c r="K16" s="15">
        <f>(D16*E16)*J16</f>
        <v>36300</v>
      </c>
      <c r="L16" s="16">
        <f>G16+I16+K16</f>
        <v>106700</v>
      </c>
    </row>
    <row r="17" spans="1:15" s="11" customFormat="1" ht="30.75" thickBot="1" x14ac:dyDescent="0.35">
      <c r="A17" s="29"/>
      <c r="B17" s="26" t="s">
        <v>19</v>
      </c>
      <c r="C17" s="8" t="s">
        <v>22</v>
      </c>
      <c r="D17" s="10">
        <v>1</v>
      </c>
      <c r="E17" s="10">
        <v>1</v>
      </c>
      <c r="F17" s="12">
        <v>5877</v>
      </c>
      <c r="G17" s="12">
        <f>(D17*E17)*F17</f>
        <v>5877</v>
      </c>
      <c r="H17" s="12">
        <v>5877</v>
      </c>
      <c r="I17" s="12">
        <f>(D17*E17)*H17</f>
        <v>5877</v>
      </c>
      <c r="J17" s="12">
        <v>6053</v>
      </c>
      <c r="K17" s="15">
        <f>(D17*E17)*J17</f>
        <v>6053</v>
      </c>
      <c r="L17" s="16">
        <f>G17+I17+K17</f>
        <v>17807</v>
      </c>
      <c r="M17" s="1"/>
      <c r="N17" s="1"/>
      <c r="O17" s="1"/>
    </row>
    <row r="18" spans="1:15" ht="19.5" thickBot="1" x14ac:dyDescent="0.35">
      <c r="J18" s="6" t="s">
        <v>26</v>
      </c>
      <c r="K18" s="6"/>
      <c r="L18" s="17">
        <f>SUM(L13:L17)</f>
        <v>315599.16000000003</v>
      </c>
    </row>
    <row r="19" spans="1:15" s="11" customFormat="1" ht="15" x14ac:dyDescent="0.25">
      <c r="A19" s="30" t="s">
        <v>38</v>
      </c>
      <c r="B19" s="26" t="s">
        <v>15</v>
      </c>
      <c r="C19" s="10" t="s">
        <v>20</v>
      </c>
      <c r="D19" s="10">
        <v>6</v>
      </c>
      <c r="E19" s="10">
        <v>30</v>
      </c>
      <c r="F19" s="12">
        <v>35</v>
      </c>
      <c r="G19" s="12">
        <f>(D19*E19)*F19</f>
        <v>6300</v>
      </c>
      <c r="H19" s="12">
        <v>35</v>
      </c>
      <c r="I19" s="12">
        <f>(D19*E19)*H19</f>
        <v>6300</v>
      </c>
      <c r="J19" s="12">
        <v>35</v>
      </c>
      <c r="K19" s="15">
        <f>(D19*E19)*J19</f>
        <v>6300</v>
      </c>
      <c r="L19" s="16">
        <f>G19+I19+K19</f>
        <v>18900</v>
      </c>
    </row>
    <row r="20" spans="1:15" s="11" customFormat="1" ht="15" x14ac:dyDescent="0.25">
      <c r="A20" s="31"/>
      <c r="B20" s="26" t="s">
        <v>17</v>
      </c>
      <c r="C20" s="10" t="s">
        <v>20</v>
      </c>
      <c r="D20" s="10">
        <v>46</v>
      </c>
      <c r="E20" s="10">
        <v>28</v>
      </c>
      <c r="F20" s="12">
        <v>28</v>
      </c>
      <c r="G20" s="12">
        <f>(D20*E20)*F20</f>
        <v>36064</v>
      </c>
      <c r="H20" s="12">
        <v>28</v>
      </c>
      <c r="I20" s="12">
        <f>(D20*E20)*H20</f>
        <v>36064</v>
      </c>
      <c r="J20" s="12">
        <v>28</v>
      </c>
      <c r="K20" s="15">
        <f>(D20*E20)*J20</f>
        <v>36064</v>
      </c>
      <c r="L20" s="16">
        <f>G20+I20+K20</f>
        <v>108192</v>
      </c>
    </row>
    <row r="21" spans="1:15" s="11" customFormat="1" ht="30" x14ac:dyDescent="0.25">
      <c r="A21" s="31"/>
      <c r="B21" s="26" t="s">
        <v>16</v>
      </c>
      <c r="C21" s="10" t="s">
        <v>21</v>
      </c>
      <c r="D21" s="10">
        <v>400</v>
      </c>
      <c r="E21" s="10">
        <v>1</v>
      </c>
      <c r="F21" s="12">
        <v>35</v>
      </c>
      <c r="G21" s="12">
        <f>(D21*E21)*F21</f>
        <v>14000</v>
      </c>
      <c r="H21" s="12">
        <v>35</v>
      </c>
      <c r="I21" s="12">
        <f>(D21*E21)*H21</f>
        <v>14000</v>
      </c>
      <c r="J21" s="12">
        <v>35</v>
      </c>
      <c r="K21" s="15">
        <f>(D21*E21)*J21</f>
        <v>14000</v>
      </c>
      <c r="L21" s="16">
        <f>G21+I21+K21</f>
        <v>42000</v>
      </c>
    </row>
    <row r="22" spans="1:15" s="11" customFormat="1" ht="15" x14ac:dyDescent="0.25">
      <c r="A22" s="31"/>
      <c r="B22" s="26" t="s">
        <v>18</v>
      </c>
      <c r="C22" s="10" t="s">
        <v>21</v>
      </c>
      <c r="D22" s="10">
        <v>1100</v>
      </c>
      <c r="E22" s="10">
        <v>1</v>
      </c>
      <c r="F22" s="12">
        <v>30</v>
      </c>
      <c r="G22" s="12">
        <f>(D22*E22)*F22</f>
        <v>33000</v>
      </c>
      <c r="H22" s="12">
        <v>30</v>
      </c>
      <c r="I22" s="12">
        <f>(D22*E22)*H22</f>
        <v>33000</v>
      </c>
      <c r="J22" s="12">
        <v>30</v>
      </c>
      <c r="K22" s="15">
        <f>(D22*E22)*J22</f>
        <v>33000</v>
      </c>
      <c r="L22" s="16">
        <f>G22+I22+K22</f>
        <v>99000</v>
      </c>
    </row>
    <row r="23" spans="1:15" s="11" customFormat="1" ht="30.75" thickBot="1" x14ac:dyDescent="0.35">
      <c r="A23" s="32"/>
      <c r="B23" s="26" t="s">
        <v>19</v>
      </c>
      <c r="C23" s="8" t="s">
        <v>22</v>
      </c>
      <c r="D23" s="10">
        <v>1</v>
      </c>
      <c r="E23" s="10">
        <v>1</v>
      </c>
      <c r="F23" s="12">
        <v>3000</v>
      </c>
      <c r="G23" s="12">
        <f>(D23*E23)*F23</f>
        <v>3000</v>
      </c>
      <c r="H23" s="12">
        <v>3000</v>
      </c>
      <c r="I23" s="12">
        <f>(D23*E23)*H23</f>
        <v>3000</v>
      </c>
      <c r="J23" s="12">
        <v>3000</v>
      </c>
      <c r="K23" s="15">
        <f>(D23*E23)*J23</f>
        <v>3000</v>
      </c>
      <c r="L23" s="16">
        <f>G23+I23+K23</f>
        <v>9000</v>
      </c>
      <c r="M23" s="1"/>
      <c r="N23" s="1"/>
      <c r="O23" s="1"/>
    </row>
    <row r="24" spans="1:15" x14ac:dyDescent="0.3">
      <c r="J24" s="6" t="s">
        <v>26</v>
      </c>
      <c r="K24" s="6"/>
      <c r="L24" s="17">
        <f>SUM(L19:L23)</f>
        <v>277092</v>
      </c>
    </row>
    <row r="25" spans="1:15" x14ac:dyDescent="0.3">
      <c r="B25" s="5"/>
      <c r="F25" s="24" t="s">
        <v>28</v>
      </c>
      <c r="G25" s="24"/>
      <c r="H25" s="24"/>
      <c r="I25" s="24"/>
      <c r="J25" s="24"/>
      <c r="K25" s="24"/>
      <c r="L25" s="24"/>
    </row>
    <row r="26" spans="1:15" s="7" customFormat="1" ht="15" x14ac:dyDescent="0.25">
      <c r="F26" s="18" t="s">
        <v>14</v>
      </c>
      <c r="G26" s="18"/>
      <c r="H26" s="18" t="s">
        <v>24</v>
      </c>
      <c r="I26" s="18"/>
      <c r="J26" s="18" t="s">
        <v>25</v>
      </c>
      <c r="K26" s="18"/>
    </row>
    <row r="27" spans="1:15" s="7" customFormat="1" ht="30.75" thickBot="1" x14ac:dyDescent="0.3">
      <c r="B27" s="13"/>
      <c r="C27" s="8" t="s">
        <v>10</v>
      </c>
      <c r="D27" s="8" t="s">
        <v>12</v>
      </c>
      <c r="E27" s="8" t="s">
        <v>23</v>
      </c>
      <c r="F27" s="8" t="s">
        <v>11</v>
      </c>
      <c r="G27" s="10" t="s">
        <v>13</v>
      </c>
      <c r="H27" s="10" t="s">
        <v>11</v>
      </c>
      <c r="I27" s="10" t="s">
        <v>13</v>
      </c>
      <c r="J27" s="10" t="s">
        <v>11</v>
      </c>
      <c r="K27" s="14" t="s">
        <v>13</v>
      </c>
      <c r="L27" s="8" t="s">
        <v>27</v>
      </c>
      <c r="N27" s="33"/>
    </row>
    <row r="28" spans="1:15" s="11" customFormat="1" ht="30" x14ac:dyDescent="0.25">
      <c r="A28" s="30" t="s">
        <v>37</v>
      </c>
      <c r="B28" s="26" t="s">
        <v>29</v>
      </c>
      <c r="C28" s="10" t="s">
        <v>20</v>
      </c>
      <c r="D28" s="10">
        <v>6</v>
      </c>
      <c r="E28" s="10">
        <v>1</v>
      </c>
      <c r="F28" s="12">
        <v>89.52</v>
      </c>
      <c r="G28" s="12">
        <f>(D28*E28)*F28</f>
        <v>537.12</v>
      </c>
      <c r="H28" s="12">
        <v>89.52</v>
      </c>
      <c r="I28" s="12">
        <f>(D28*E28)*H28</f>
        <v>537.12</v>
      </c>
      <c r="J28" s="12">
        <v>92.21</v>
      </c>
      <c r="K28" s="15">
        <f>(D28*E28)*J28</f>
        <v>553.26</v>
      </c>
      <c r="L28" s="16">
        <f>G28+I28+K28</f>
        <v>1627.5</v>
      </c>
    </row>
    <row r="29" spans="1:15" s="11" customFormat="1" ht="30" x14ac:dyDescent="0.25">
      <c r="A29" s="31"/>
      <c r="B29" s="26" t="s">
        <v>30</v>
      </c>
      <c r="C29" s="10" t="s">
        <v>20</v>
      </c>
      <c r="D29" s="10">
        <v>52</v>
      </c>
      <c r="E29" s="10">
        <v>1</v>
      </c>
      <c r="F29" s="12">
        <v>89.52</v>
      </c>
      <c r="G29" s="12">
        <f>(D29*E29)*F29</f>
        <v>4655.04</v>
      </c>
      <c r="H29" s="12">
        <v>89.52</v>
      </c>
      <c r="I29" s="12">
        <f>(D29*E29)*H29</f>
        <v>4655.04</v>
      </c>
      <c r="J29" s="12">
        <v>92.21</v>
      </c>
      <c r="K29" s="15">
        <f>(D29*E29)*J29</f>
        <v>4794.92</v>
      </c>
      <c r="L29" s="16">
        <f>G29+I29+K29</f>
        <v>14105</v>
      </c>
    </row>
    <row r="30" spans="1:15" s="11" customFormat="1" ht="30.75" thickBot="1" x14ac:dyDescent="0.3">
      <c r="A30" s="32"/>
      <c r="B30" s="26" t="s">
        <v>31</v>
      </c>
      <c r="C30" s="10" t="s">
        <v>21</v>
      </c>
      <c r="D30" s="10">
        <v>52</v>
      </c>
      <c r="E30" s="10">
        <v>1</v>
      </c>
      <c r="F30" s="12">
        <v>103.92</v>
      </c>
      <c r="G30" s="12">
        <f>(D30*E30)*F30</f>
        <v>5403.84</v>
      </c>
      <c r="H30" s="12">
        <v>103.92</v>
      </c>
      <c r="I30" s="12">
        <f>(D30*E30)*H30</f>
        <v>5403.84</v>
      </c>
      <c r="J30" s="12">
        <v>107.04</v>
      </c>
      <c r="K30" s="15">
        <f>(D30*E30)*J30</f>
        <v>5566.08</v>
      </c>
      <c r="L30" s="16">
        <f>G30+I30+K30</f>
        <v>16373.76</v>
      </c>
    </row>
    <row r="31" spans="1:15" ht="19.5" thickBot="1" x14ac:dyDescent="0.35">
      <c r="J31" s="6" t="s">
        <v>26</v>
      </c>
      <c r="K31" s="6"/>
      <c r="L31" s="17">
        <f>SUM(L28:L30)</f>
        <v>32106.260000000002</v>
      </c>
    </row>
    <row r="32" spans="1:15" s="11" customFormat="1" ht="30" x14ac:dyDescent="0.25">
      <c r="A32" s="27" t="s">
        <v>38</v>
      </c>
      <c r="B32" s="26" t="s">
        <v>29</v>
      </c>
      <c r="C32" s="10" t="s">
        <v>20</v>
      </c>
      <c r="D32" s="10">
        <v>6</v>
      </c>
      <c r="E32" s="10">
        <v>1</v>
      </c>
      <c r="F32" s="12">
        <v>195</v>
      </c>
      <c r="G32" s="12">
        <f>(D32*E32)*F32</f>
        <v>1170</v>
      </c>
      <c r="H32" s="12">
        <v>195</v>
      </c>
      <c r="I32" s="12">
        <f>(D32*E32)*H32</f>
        <v>1170</v>
      </c>
      <c r="J32" s="12">
        <v>195</v>
      </c>
      <c r="K32" s="15">
        <f>(D32*E32)*J32</f>
        <v>1170</v>
      </c>
      <c r="L32" s="16">
        <f>G32+I32+K32</f>
        <v>3510</v>
      </c>
    </row>
    <row r="33" spans="1:12" s="11" customFormat="1" ht="30" x14ac:dyDescent="0.25">
      <c r="A33" s="28"/>
      <c r="B33" s="26" t="s">
        <v>30</v>
      </c>
      <c r="C33" s="10" t="s">
        <v>20</v>
      </c>
      <c r="D33" s="10">
        <v>52</v>
      </c>
      <c r="E33" s="10">
        <v>1</v>
      </c>
      <c r="F33" s="12">
        <v>163</v>
      </c>
      <c r="G33" s="12">
        <f>(D33*E33)*F33</f>
        <v>8476</v>
      </c>
      <c r="H33" s="12">
        <v>163</v>
      </c>
      <c r="I33" s="12">
        <f>(D33*E33)*H33</f>
        <v>8476</v>
      </c>
      <c r="J33" s="12">
        <v>163</v>
      </c>
      <c r="K33" s="15">
        <f>(D33*E33)*J33</f>
        <v>8476</v>
      </c>
      <c r="L33" s="16">
        <f>G33+I33+K33</f>
        <v>25428</v>
      </c>
    </row>
    <row r="34" spans="1:12" s="11" customFormat="1" ht="30.75" thickBot="1" x14ac:dyDescent="0.3">
      <c r="A34" s="29"/>
      <c r="B34" s="26" t="s">
        <v>31</v>
      </c>
      <c r="C34" s="10" t="s">
        <v>21</v>
      </c>
      <c r="D34" s="10">
        <v>52</v>
      </c>
      <c r="E34" s="10">
        <v>1</v>
      </c>
      <c r="F34" s="12">
        <v>40</v>
      </c>
      <c r="G34" s="12">
        <f>(D34*E34)*F34</f>
        <v>2080</v>
      </c>
      <c r="H34" s="12">
        <v>40</v>
      </c>
      <c r="I34" s="12">
        <f>(D34*E34)*H34</f>
        <v>2080</v>
      </c>
      <c r="J34" s="12">
        <v>40</v>
      </c>
      <c r="K34" s="15">
        <f>(D34*E34)*J34</f>
        <v>2080</v>
      </c>
      <c r="L34" s="16">
        <f>G34+I34+K34</f>
        <v>6240</v>
      </c>
    </row>
    <row r="35" spans="1:12" x14ac:dyDescent="0.3">
      <c r="J35" s="6" t="s">
        <v>26</v>
      </c>
      <c r="K35" s="6"/>
      <c r="L35" s="17">
        <f>SUM(L32:L34)</f>
        <v>35178</v>
      </c>
    </row>
    <row r="41" spans="1:12" x14ac:dyDescent="0.3">
      <c r="B41" s="5"/>
      <c r="F41" s="24" t="s">
        <v>34</v>
      </c>
      <c r="G41" s="24"/>
      <c r="H41" s="24"/>
      <c r="I41" s="24"/>
      <c r="J41" s="24"/>
      <c r="K41" s="24"/>
      <c r="L41" s="24"/>
    </row>
    <row r="42" spans="1:12" s="7" customFormat="1" ht="15" x14ac:dyDescent="0.25">
      <c r="F42" s="18" t="s">
        <v>14</v>
      </c>
      <c r="G42" s="18"/>
      <c r="H42" s="18" t="s">
        <v>24</v>
      </c>
      <c r="I42" s="18"/>
      <c r="J42" s="18" t="s">
        <v>25</v>
      </c>
      <c r="K42" s="18"/>
    </row>
    <row r="43" spans="1:12" s="7" customFormat="1" ht="30.75" thickBot="1" x14ac:dyDescent="0.3">
      <c r="B43" s="13"/>
      <c r="C43" s="8" t="s">
        <v>10</v>
      </c>
      <c r="D43" s="8" t="s">
        <v>12</v>
      </c>
      <c r="E43" s="8" t="s">
        <v>23</v>
      </c>
      <c r="F43" s="8" t="s">
        <v>11</v>
      </c>
      <c r="G43" s="10" t="s">
        <v>13</v>
      </c>
      <c r="H43" s="10" t="s">
        <v>11</v>
      </c>
      <c r="I43" s="10" t="s">
        <v>13</v>
      </c>
      <c r="J43" s="10" t="s">
        <v>11</v>
      </c>
      <c r="K43" s="14" t="s">
        <v>13</v>
      </c>
      <c r="L43" s="8" t="s">
        <v>27</v>
      </c>
    </row>
    <row r="44" spans="1:12" s="11" customFormat="1" ht="30" x14ac:dyDescent="0.25">
      <c r="A44" s="27" t="s">
        <v>37</v>
      </c>
      <c r="B44" s="26" t="s">
        <v>32</v>
      </c>
      <c r="C44" s="10" t="s">
        <v>20</v>
      </c>
      <c r="D44" s="10">
        <v>52</v>
      </c>
      <c r="E44" s="10">
        <v>1</v>
      </c>
      <c r="F44" s="12">
        <v>118</v>
      </c>
      <c r="G44" s="12">
        <f>(D44*E44)*F44</f>
        <v>6136</v>
      </c>
      <c r="H44" s="12">
        <v>118</v>
      </c>
      <c r="I44" s="12">
        <f>(D44*E44)*H44</f>
        <v>6136</v>
      </c>
      <c r="J44" s="12">
        <v>122</v>
      </c>
      <c r="K44" s="15">
        <f>(D44*E44)*J44</f>
        <v>6344</v>
      </c>
      <c r="L44" s="16">
        <f>G44+I44+K44</f>
        <v>18616</v>
      </c>
    </row>
    <row r="45" spans="1:12" s="11" customFormat="1" ht="15.75" thickBot="1" x14ac:dyDescent="0.3">
      <c r="A45" s="29"/>
      <c r="B45" s="26" t="s">
        <v>33</v>
      </c>
      <c r="C45" s="10" t="s">
        <v>20</v>
      </c>
      <c r="D45" s="10">
        <v>52</v>
      </c>
      <c r="E45" s="10">
        <v>1</v>
      </c>
      <c r="F45" s="12">
        <v>367</v>
      </c>
      <c r="G45" s="12">
        <f>(D45*E45)*F45</f>
        <v>19084</v>
      </c>
      <c r="H45" s="12">
        <v>367</v>
      </c>
      <c r="I45" s="12">
        <f>(D45*E45)*H45</f>
        <v>19084</v>
      </c>
      <c r="J45" s="12">
        <v>378</v>
      </c>
      <c r="K45" s="15">
        <f>(D45*E45)*J45</f>
        <v>19656</v>
      </c>
      <c r="L45" s="16">
        <f>G45+I45+K45</f>
        <v>57824</v>
      </c>
    </row>
    <row r="46" spans="1:12" ht="19.5" thickBot="1" x14ac:dyDescent="0.35">
      <c r="J46" s="6" t="s">
        <v>26</v>
      </c>
      <c r="K46" s="6"/>
      <c r="L46" s="17">
        <f>SUM(L44:L45)</f>
        <v>76440</v>
      </c>
    </row>
    <row r="47" spans="1:12" s="11" customFormat="1" ht="30" x14ac:dyDescent="0.25">
      <c r="A47" s="30" t="s">
        <v>38</v>
      </c>
      <c r="B47" s="26" t="s">
        <v>32</v>
      </c>
      <c r="C47" s="10" t="s">
        <v>20</v>
      </c>
      <c r="D47" s="10">
        <v>52</v>
      </c>
      <c r="E47" s="10">
        <v>1</v>
      </c>
      <c r="F47" s="12">
        <v>92</v>
      </c>
      <c r="G47" s="12">
        <f>(D47*E47)*F47</f>
        <v>4784</v>
      </c>
      <c r="H47" s="12"/>
      <c r="I47" s="12">
        <f>(D47*E47)*H47</f>
        <v>0</v>
      </c>
      <c r="J47" s="12"/>
      <c r="K47" s="15">
        <f>(D47*E47)*J47</f>
        <v>0</v>
      </c>
      <c r="L47" s="16">
        <f>G47+I47+K47</f>
        <v>4784</v>
      </c>
    </row>
    <row r="48" spans="1:12" s="11" customFormat="1" ht="15.75" thickBot="1" x14ac:dyDescent="0.3">
      <c r="A48" s="32"/>
      <c r="B48" s="26" t="s">
        <v>33</v>
      </c>
      <c r="C48" s="10" t="s">
        <v>20</v>
      </c>
      <c r="D48" s="10">
        <v>52</v>
      </c>
      <c r="E48" s="10">
        <v>1</v>
      </c>
      <c r="F48" s="12">
        <v>39</v>
      </c>
      <c r="G48" s="12">
        <f>(D48*E48)*F48</f>
        <v>2028</v>
      </c>
      <c r="H48" s="12"/>
      <c r="I48" s="12">
        <f>(D48*E48)*H48</f>
        <v>0</v>
      </c>
      <c r="J48" s="12"/>
      <c r="K48" s="15">
        <f>(D48*E48)*J48</f>
        <v>0</v>
      </c>
      <c r="L48" s="16">
        <f>G48+I48+K48</f>
        <v>2028</v>
      </c>
    </row>
    <row r="49" spans="10:12" x14ac:dyDescent="0.3">
      <c r="J49" s="6" t="s">
        <v>26</v>
      </c>
      <c r="K49" s="6"/>
      <c r="L49" s="17">
        <f>SUM(L47:L48)</f>
        <v>6812</v>
      </c>
    </row>
  </sheetData>
  <mergeCells count="21">
    <mergeCell ref="A44:A45"/>
    <mergeCell ref="A19:A23"/>
    <mergeCell ref="A32:A34"/>
    <mergeCell ref="A47:A48"/>
    <mergeCell ref="F41:L41"/>
    <mergeCell ref="F42:G42"/>
    <mergeCell ref="H42:I42"/>
    <mergeCell ref="J42:K42"/>
    <mergeCell ref="A13:A17"/>
    <mergeCell ref="A28:A30"/>
    <mergeCell ref="A7:A11"/>
    <mergeCell ref="F4:L4"/>
    <mergeCell ref="F26:G26"/>
    <mergeCell ref="H26:I26"/>
    <mergeCell ref="J26:K26"/>
    <mergeCell ref="F25:L25"/>
    <mergeCell ref="F5:G5"/>
    <mergeCell ref="H5:I5"/>
    <mergeCell ref="J5:K5"/>
    <mergeCell ref="B2:K2"/>
    <mergeCell ref="B1:K1"/>
  </mergeCells>
  <pageMargins left="0.25" right="0.25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>
      <selection activeCell="A10" sqref="A10:XFD16"/>
    </sheetView>
  </sheetViews>
  <sheetFormatPr defaultColWidth="8.85546875" defaultRowHeight="18.75" x14ac:dyDescent="0.3"/>
  <cols>
    <col min="1" max="1" width="44.7109375" style="1" customWidth="1"/>
    <col min="2" max="2" width="11" style="1" bestFit="1" customWidth="1"/>
    <col min="3" max="3" width="9.5703125" style="1" bestFit="1" customWidth="1"/>
    <col min="4" max="4" width="12.28515625" style="1" customWidth="1"/>
    <col min="5" max="5" width="12.42578125" style="1" customWidth="1"/>
    <col min="6" max="6" width="12.140625" style="1" bestFit="1" customWidth="1"/>
    <col min="7" max="7" width="10.140625" style="1" bestFit="1" customWidth="1"/>
    <col min="8" max="8" width="12.42578125" style="1" customWidth="1"/>
    <col min="9" max="9" width="10.42578125" style="1" customWidth="1"/>
    <col min="10" max="10" width="12.5703125" style="1" customWidth="1"/>
    <col min="11" max="11" width="12.140625" style="1" bestFit="1" customWidth="1"/>
    <col min="12" max="12" width="12" style="1" customWidth="1"/>
    <col min="13" max="13" width="8.85546875" style="1"/>
    <col min="14" max="14" width="15.42578125" style="1" bestFit="1" customWidth="1"/>
    <col min="15" max="16384" width="8.85546875" style="1"/>
  </cols>
  <sheetData>
    <row r="1" spans="1:11" x14ac:dyDescent="0.3">
      <c r="A1" s="2" t="s">
        <v>0</v>
      </c>
      <c r="B1" s="20">
        <v>19052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3">
      <c r="A2" s="3" t="s">
        <v>1</v>
      </c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3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">
      <c r="A4" s="3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3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3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">
      <c r="A7" s="3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9.5" thickBot="1" x14ac:dyDescent="0.35">
      <c r="A8" s="4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10" spans="1:11" x14ac:dyDescent="0.3">
      <c r="A10" s="5" t="s">
        <v>28</v>
      </c>
    </row>
    <row r="11" spans="1:11" s="7" customFormat="1" ht="15" x14ac:dyDescent="0.25">
      <c r="E11" s="18" t="s">
        <v>14</v>
      </c>
      <c r="F11" s="18"/>
      <c r="G11" s="18" t="s">
        <v>24</v>
      </c>
      <c r="H11" s="18"/>
      <c r="I11" s="18" t="s">
        <v>25</v>
      </c>
      <c r="J11" s="18"/>
    </row>
    <row r="12" spans="1:11" s="7" customFormat="1" ht="30" x14ac:dyDescent="0.25">
      <c r="A12" s="13"/>
      <c r="B12" s="8" t="s">
        <v>10</v>
      </c>
      <c r="C12" s="8" t="s">
        <v>12</v>
      </c>
      <c r="D12" s="8" t="s">
        <v>23</v>
      </c>
      <c r="E12" s="8" t="s">
        <v>11</v>
      </c>
      <c r="F12" s="10" t="s">
        <v>13</v>
      </c>
      <c r="G12" s="10" t="s">
        <v>11</v>
      </c>
      <c r="H12" s="10" t="s">
        <v>13</v>
      </c>
      <c r="I12" s="10" t="s">
        <v>11</v>
      </c>
      <c r="J12" s="14" t="s">
        <v>13</v>
      </c>
      <c r="K12" s="8" t="s">
        <v>27</v>
      </c>
    </row>
    <row r="13" spans="1:11" s="11" customFormat="1" ht="30" x14ac:dyDescent="0.25">
      <c r="A13" s="9" t="s">
        <v>29</v>
      </c>
      <c r="B13" s="10" t="s">
        <v>20</v>
      </c>
      <c r="C13" s="10">
        <v>6</v>
      </c>
      <c r="D13" s="10">
        <v>1</v>
      </c>
      <c r="E13" s="10"/>
      <c r="F13" s="12">
        <f>(C13*D13)*E13</f>
        <v>0</v>
      </c>
      <c r="G13" s="12"/>
      <c r="H13" s="12">
        <f>(C13*D13)*G13</f>
        <v>0</v>
      </c>
      <c r="I13" s="12"/>
      <c r="J13" s="15">
        <f>(C13*D13)*I13</f>
        <v>0</v>
      </c>
      <c r="K13" s="16">
        <f>F13+H13+J13</f>
        <v>0</v>
      </c>
    </row>
    <row r="14" spans="1:11" s="11" customFormat="1" ht="30" x14ac:dyDescent="0.25">
      <c r="A14" s="9" t="s">
        <v>30</v>
      </c>
      <c r="B14" s="10" t="s">
        <v>20</v>
      </c>
      <c r="C14" s="10">
        <v>52</v>
      </c>
      <c r="D14" s="10">
        <v>1</v>
      </c>
      <c r="E14" s="10"/>
      <c r="F14" s="12">
        <f>(C14*D14)*E14</f>
        <v>0</v>
      </c>
      <c r="G14" s="12"/>
      <c r="H14" s="12">
        <f>(C14*D14)*G14</f>
        <v>0</v>
      </c>
      <c r="I14" s="12"/>
      <c r="J14" s="15">
        <f>(C14*D14)*I14</f>
        <v>0</v>
      </c>
      <c r="K14" s="16">
        <f>F14+H14+J14</f>
        <v>0</v>
      </c>
    </row>
    <row r="15" spans="1:11" s="11" customFormat="1" ht="30" x14ac:dyDescent="0.25">
      <c r="A15" s="9" t="s">
        <v>31</v>
      </c>
      <c r="B15" s="10" t="s">
        <v>21</v>
      </c>
      <c r="C15" s="10">
        <v>52</v>
      </c>
      <c r="D15" s="10">
        <v>1</v>
      </c>
      <c r="E15" s="10"/>
      <c r="F15" s="12">
        <f>(C15*D15)*E15</f>
        <v>0</v>
      </c>
      <c r="G15" s="12"/>
      <c r="H15" s="12">
        <f>(C15*D15)*G15</f>
        <v>0</v>
      </c>
      <c r="I15" s="12"/>
      <c r="J15" s="15">
        <f>(C15*D15)*I15</f>
        <v>0</v>
      </c>
      <c r="K15" s="16">
        <f>F15+H15+J15</f>
        <v>0</v>
      </c>
    </row>
    <row r="16" spans="1:11" x14ac:dyDescent="0.3">
      <c r="I16" s="6" t="s">
        <v>26</v>
      </c>
      <c r="J16" s="6"/>
      <c r="K16" s="17">
        <f>SUM(K13:K15)</f>
        <v>0</v>
      </c>
    </row>
  </sheetData>
  <mergeCells count="11">
    <mergeCell ref="B6:K6"/>
    <mergeCell ref="B1:K1"/>
    <mergeCell ref="B2:K2"/>
    <mergeCell ref="B3:K3"/>
    <mergeCell ref="B4:K4"/>
    <mergeCell ref="B5:K5"/>
    <mergeCell ref="B7:K7"/>
    <mergeCell ref="B8:K8"/>
    <mergeCell ref="E11:F11"/>
    <mergeCell ref="G11:H11"/>
    <mergeCell ref="I11:J11"/>
  </mergeCells>
  <pageMargins left="0.25" right="0.25" top="0.75" bottom="0.75" header="0.3" footer="0.3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B17" sqref="B17"/>
    </sheetView>
  </sheetViews>
  <sheetFormatPr defaultColWidth="8.85546875" defaultRowHeight="18.75" x14ac:dyDescent="0.3"/>
  <cols>
    <col min="1" max="1" width="37.5703125" style="1" customWidth="1"/>
    <col min="2" max="2" width="11" style="1" bestFit="1" customWidth="1"/>
    <col min="3" max="3" width="9.5703125" style="1" bestFit="1" customWidth="1"/>
    <col min="4" max="4" width="12.28515625" style="1" customWidth="1"/>
    <col min="5" max="5" width="12.42578125" style="1" customWidth="1"/>
    <col min="6" max="6" width="12.140625" style="1" bestFit="1" customWidth="1"/>
    <col min="7" max="7" width="10.140625" style="1" bestFit="1" customWidth="1"/>
    <col min="8" max="8" width="12.42578125" style="1" customWidth="1"/>
    <col min="9" max="9" width="10.42578125" style="1" customWidth="1"/>
    <col min="10" max="10" width="12.5703125" style="1" customWidth="1"/>
    <col min="11" max="11" width="14.28515625" style="1" bestFit="1" customWidth="1"/>
    <col min="12" max="12" width="12" style="1" customWidth="1"/>
    <col min="13" max="13" width="8.85546875" style="1"/>
    <col min="14" max="14" width="15.42578125" style="1" bestFit="1" customWidth="1"/>
    <col min="15" max="16384" width="8.85546875" style="1"/>
  </cols>
  <sheetData>
    <row r="1" spans="1:11" x14ac:dyDescent="0.3">
      <c r="A1" s="2" t="s">
        <v>0</v>
      </c>
      <c r="B1" s="20">
        <v>19052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3">
      <c r="A2" s="3" t="s">
        <v>1</v>
      </c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3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">
      <c r="A4" s="3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3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3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">
      <c r="A7" s="3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9.5" thickBot="1" x14ac:dyDescent="0.35">
      <c r="A8" s="4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10" spans="1:11" x14ac:dyDescent="0.3">
      <c r="A10" s="5" t="s">
        <v>34</v>
      </c>
    </row>
    <row r="11" spans="1:11" s="7" customFormat="1" ht="15" x14ac:dyDescent="0.25">
      <c r="E11" s="18" t="s">
        <v>14</v>
      </c>
      <c r="F11" s="18"/>
      <c r="G11" s="18" t="s">
        <v>24</v>
      </c>
      <c r="H11" s="18"/>
      <c r="I11" s="18" t="s">
        <v>25</v>
      </c>
      <c r="J11" s="18"/>
    </row>
    <row r="12" spans="1:11" s="7" customFormat="1" ht="30" x14ac:dyDescent="0.25">
      <c r="A12" s="13"/>
      <c r="B12" s="8" t="s">
        <v>10</v>
      </c>
      <c r="C12" s="8" t="s">
        <v>12</v>
      </c>
      <c r="D12" s="8" t="s">
        <v>23</v>
      </c>
      <c r="E12" s="8" t="s">
        <v>11</v>
      </c>
      <c r="F12" s="10" t="s">
        <v>13</v>
      </c>
      <c r="G12" s="10" t="s">
        <v>11</v>
      </c>
      <c r="H12" s="10" t="s">
        <v>13</v>
      </c>
      <c r="I12" s="10" t="s">
        <v>11</v>
      </c>
      <c r="J12" s="14" t="s">
        <v>13</v>
      </c>
      <c r="K12" s="8" t="s">
        <v>27</v>
      </c>
    </row>
    <row r="13" spans="1:11" s="11" customFormat="1" ht="30" x14ac:dyDescent="0.25">
      <c r="A13" s="9" t="s">
        <v>32</v>
      </c>
      <c r="B13" s="10" t="s">
        <v>20</v>
      </c>
      <c r="C13" s="10">
        <v>52</v>
      </c>
      <c r="D13" s="10">
        <v>1</v>
      </c>
      <c r="E13" s="10"/>
      <c r="F13" s="12">
        <f>(C13*D13)*E13</f>
        <v>0</v>
      </c>
      <c r="G13" s="10"/>
      <c r="H13" s="12">
        <f>(C13*D13)*G13</f>
        <v>0</v>
      </c>
      <c r="I13" s="10"/>
      <c r="J13" s="15">
        <f>(C13*D13)*I13</f>
        <v>0</v>
      </c>
      <c r="K13" s="16">
        <f>F13+H13+J13</f>
        <v>0</v>
      </c>
    </row>
    <row r="14" spans="1:11" s="11" customFormat="1" ht="15" x14ac:dyDescent="0.25">
      <c r="A14" s="9" t="s">
        <v>33</v>
      </c>
      <c r="B14" s="10" t="s">
        <v>20</v>
      </c>
      <c r="C14" s="10">
        <v>52</v>
      </c>
      <c r="D14" s="10">
        <v>1</v>
      </c>
      <c r="E14" s="10"/>
      <c r="F14" s="12">
        <f>(C14*D14)*E14</f>
        <v>0</v>
      </c>
      <c r="G14" s="12"/>
      <c r="H14" s="12">
        <f>(C14*D14)*G14</f>
        <v>0</v>
      </c>
      <c r="I14" s="12"/>
      <c r="J14" s="15">
        <f>(C14*D14)*I14</f>
        <v>0</v>
      </c>
      <c r="K14" s="16">
        <f>F14+H14+J14</f>
        <v>0</v>
      </c>
    </row>
    <row r="15" spans="1:11" x14ac:dyDescent="0.3">
      <c r="I15" s="6" t="s">
        <v>26</v>
      </c>
      <c r="J15" s="6"/>
      <c r="K15" s="17">
        <f>SUM(K13:K14)</f>
        <v>0</v>
      </c>
    </row>
  </sheetData>
  <mergeCells count="11">
    <mergeCell ref="B6:K6"/>
    <mergeCell ref="B1:K1"/>
    <mergeCell ref="B2:K2"/>
    <mergeCell ref="B3:K3"/>
    <mergeCell ref="B4:K4"/>
    <mergeCell ref="B5:K5"/>
    <mergeCell ref="B7:K7"/>
    <mergeCell ref="B8:K8"/>
    <mergeCell ref="E11:F11"/>
    <mergeCell ref="G11:H11"/>
    <mergeCell ref="I11:J11"/>
  </mergeCells>
  <pageMargins left="0.25" right="0.25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Package 1</vt:lpstr>
      <vt:lpstr>Bid Package 2</vt:lpstr>
      <vt:lpstr>Bid Package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Butler</dc:creator>
  <cp:lastModifiedBy>Michael Zahalka</cp:lastModifiedBy>
  <cp:lastPrinted>2019-12-09T18:54:53Z</cp:lastPrinted>
  <dcterms:created xsi:type="dcterms:W3CDTF">2019-12-02T17:17:30Z</dcterms:created>
  <dcterms:modified xsi:type="dcterms:W3CDTF">2020-01-29T17:42:27Z</dcterms:modified>
</cp:coreProperties>
</file>